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er.ferenc\Documents\12. IR\Excel table - financials\"/>
    </mc:Choice>
  </mc:AlternateContent>
  <xr:revisionPtr revIDLastSave="0" documentId="13_ncr:1_{C582FB4A-D30C-49EF-9357-5070F972EE61}" xr6:coauthVersionLast="47" xr6:coauthVersionMax="47" xr10:uidLastSave="{00000000-0000-0000-0000-000000000000}"/>
  <bookViews>
    <workbookView xWindow="-38520" yWindow="30" windowWidth="38640" windowHeight="21240" xr2:uid="{6DCCB325-973C-4EB9-912A-5F7F7A7765AF}"/>
  </bookViews>
  <sheets>
    <sheet name="Grupa PL" sheetId="2" r:id="rId1"/>
    <sheet name="Jednostka P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" i="1" l="1"/>
  <c r="W10" i="2"/>
  <c r="X10" i="1"/>
</calcChain>
</file>

<file path=xl/sharedStrings.xml><?xml version="1.0" encoding="utf-8"?>
<sst xmlns="http://schemas.openxmlformats.org/spreadsheetml/2006/main" count="97" uniqueCount="62">
  <si>
    <t>Przychody ze sprzedaży</t>
  </si>
  <si>
    <t>Zysk brutto na sprzedaży</t>
  </si>
  <si>
    <t>Zysk na działalności operacyjnej</t>
  </si>
  <si>
    <t>Zysk przed opodatkowaniem</t>
  </si>
  <si>
    <t>Zysk netto</t>
  </si>
  <si>
    <t>EBITDA</t>
  </si>
  <si>
    <t>Przepływy pieniężne netto razem</t>
  </si>
  <si>
    <t>Środki pieniężne na koniec okresu</t>
  </si>
  <si>
    <t>Za lata 2015 i 2016 Spółka nie miała obowiązku sporządzania sprawozdania z przepływów pieniężnych</t>
  </si>
  <si>
    <t>Dane jednostkowe PCF GROUP S.A.</t>
  </si>
  <si>
    <t>-</t>
  </si>
  <si>
    <t>Przepływy pieniężne netto 
z działalności operacyjnej</t>
  </si>
  <si>
    <t>Przepływy pieniężne netto 
z działalności inwestycyjnej</t>
  </si>
  <si>
    <t>Przepływy pieniężne netto 
z działalności finansowej</t>
  </si>
  <si>
    <t xml:space="preserve">Dane prezentowane w tysiącach złotych </t>
  </si>
  <si>
    <t>Wybrane dane (w tys. PLN)</t>
  </si>
  <si>
    <t>Dane skonsolidowane Grupy Kapitałowej PCF Group S.A.</t>
  </si>
  <si>
    <t>Dane sporządzone zgodnie z Międzynarodowymi Standardami Sprawozdawczości Finansowej</t>
  </si>
  <si>
    <t>Za wcześniejsze okresy Grupa nie miała obowiązku sporządzania skonsolidowanego sprawozdania finansowego</t>
  </si>
  <si>
    <t>Zmiana stanu środków pieniężnych z tytułu różnic kursowych</t>
  </si>
  <si>
    <t>(1) UoR - dane sporządzone zgodnie z Ustawą o Rachunkowości</t>
  </si>
  <si>
    <t>(2) MSSF - dane sporządzone zgodnie z Międzynarodowymi Standardami Sprawozdawczości Finansowej</t>
  </si>
  <si>
    <r>
      <t xml:space="preserve"> Y 2015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</si>
  <si>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Y 2016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</si>
  <si>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>Y 2017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</si>
  <si>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Y 2018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</si>
  <si>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>Y 2019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</si>
  <si>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 Y 2020</t>
    </r>
    <r>
      <rPr>
        <b/>
        <vertAlign val="superscript"/>
        <sz val="11"/>
        <color theme="1"/>
        <rFont val="Calibri"/>
        <family val="2"/>
        <scheme val="minor"/>
      </rPr>
      <t>(2), (3)</t>
    </r>
  </si>
  <si>
    <r>
      <t xml:space="preserve"> Q1 2020</t>
    </r>
    <r>
      <rPr>
        <b/>
        <vertAlign val="superscript"/>
        <sz val="11"/>
        <color theme="1"/>
        <rFont val="Calibri"/>
        <family val="2"/>
        <scheme val="minor"/>
      </rPr>
      <t>(2), (3)</t>
    </r>
  </si>
  <si>
    <r>
      <t xml:space="preserve"> Q3 2020</t>
    </r>
    <r>
      <rPr>
        <b/>
        <vertAlign val="superscript"/>
        <sz val="11"/>
        <color theme="1"/>
        <rFont val="Calibri"/>
        <family val="2"/>
        <scheme val="minor"/>
      </rPr>
      <t>(2), (3)</t>
    </r>
  </si>
  <si>
    <r>
      <t xml:space="preserve"> Q1 2021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</si>
  <si>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r>
      <t xml:space="preserve"> Q3 2021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</si>
  <si>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 xml:space="preserve"> Q1 2020</t>
  </si>
  <si>
    <t xml:space="preserve"> Q3 2020</t>
  </si>
  <si>
    <t xml:space="preserve"> Q1 2021</t>
  </si>
  <si>
    <t xml:space="preserve"> Q3 2021</t>
  </si>
  <si>
    <t>Y 2017</t>
  </si>
  <si>
    <t>Y 2018</t>
  </si>
  <si>
    <t>Y 2019</t>
  </si>
  <si>
    <t>Y 2020</t>
  </si>
  <si>
    <r>
      <t>Q2 2020</t>
    </r>
    <r>
      <rPr>
        <b/>
        <vertAlign val="superscript"/>
        <sz val="11"/>
        <color theme="1"/>
        <rFont val="Calibri"/>
        <family val="2"/>
        <scheme val="minor"/>
      </rPr>
      <t>(2), (3)</t>
    </r>
  </si>
  <si>
    <r>
      <t xml:space="preserve"> Q4 2020</t>
    </r>
    <r>
      <rPr>
        <b/>
        <vertAlign val="superscript"/>
        <sz val="11"/>
        <color theme="1"/>
        <rFont val="Calibri"/>
        <family val="2"/>
        <scheme val="minor"/>
      </rPr>
      <t>(2), (3)</t>
    </r>
  </si>
  <si>
    <r>
      <t xml:space="preserve"> Q2 2021</t>
    </r>
    <r>
      <rPr>
        <b/>
        <vertAlign val="superscript"/>
        <sz val="11"/>
        <color theme="1"/>
        <rFont val="Calibri"/>
        <family val="2"/>
        <scheme val="minor"/>
      </rPr>
      <t>(2)</t>
    </r>
  </si>
  <si>
    <t>Q2 2020</t>
  </si>
  <si>
    <t xml:space="preserve"> Q4 2020</t>
  </si>
  <si>
    <t>Q2 2021</t>
  </si>
  <si>
    <t>(3) W 31.08.2020 r. nastąpiło połączenie spółek PCF Group S.A. z People Can Fly Sp. z o.o.</t>
  </si>
  <si>
    <t>Dane za rok 2020 zostały zaprezentowane w taki sposób, jakby połączenie miało miejsce na dzień 01.01.2020 r.</t>
  </si>
  <si>
    <t xml:space="preserve"> Q4 2021</t>
  </si>
  <si>
    <t xml:space="preserve"> Y 2021</t>
  </si>
  <si>
    <t xml:space="preserve"> Q1 2022</t>
  </si>
  <si>
    <t xml:space="preserve"> Q2 2022</t>
  </si>
  <si>
    <t>Y 2021</t>
  </si>
  <si>
    <t>Q2 2022</t>
  </si>
  <si>
    <t>Q3 2022</t>
  </si>
  <si>
    <t>Q4 2022</t>
  </si>
  <si>
    <t>Y 2022</t>
  </si>
  <si>
    <t xml:space="preserve"> Q4 2022</t>
  </si>
  <si>
    <t xml:space="preserve"> Y 2022</t>
  </si>
  <si>
    <t xml:space="preserve"> Q1 2023</t>
  </si>
  <si>
    <t xml:space="preserve"> Q2 2023</t>
  </si>
  <si>
    <t xml:space="preserve"> Q3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</si>
</sst>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Formular"/>
      <family val="3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3" fontId="2" fillId="0" borderId="1" xfId="0" applyNumberFormat="1" applyFont="1" applyBorder="1"/>
    <xf numFmtId="0" fontId="1" fillId="0" borderId="0" xfId="0" applyFon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3" fontId="2" fillId="0" borderId="6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3" fontId="2" fillId="0" borderId="10" xfId="0" applyNumberFormat="1" applyFont="1" applyBorder="1"/>
    <xf numFmtId="0" fontId="2" fillId="0" borderId="2" xfId="0" applyFont="1" applyBorder="1" applyAlignment="1">
      <alignment wrapText="1"/>
    </xf>
    <xf numFmtId="3" fontId="2" fillId="0" borderId="3" xfId="0" applyNumberFormat="1" applyFont="1" applyBorder="1"/>
    <xf numFmtId="3" fontId="2" fillId="0" borderId="10" xfId="0" quotePrefix="1" applyNumberFormat="1" applyFont="1" applyBorder="1" applyAlignment="1">
      <alignment horizontal="right"/>
    </xf>
    <xf numFmtId="3" fontId="2" fillId="0" borderId="1" xfId="0" quotePrefix="1" applyNumberFormat="1" applyFont="1" applyBorder="1" applyAlignment="1">
      <alignment horizontal="right"/>
    </xf>
    <xf numFmtId="3" fontId="2" fillId="0" borderId="6" xfId="0" quotePrefix="1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3" fontId="2" fillId="0" borderId="12" xfId="0" applyNumberFormat="1" applyFont="1" applyBorder="1"/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/>
    </xf>
    <xf numFmtId="3" fontId="2" fillId="0" borderId="14" xfId="0" applyNumberFormat="1" applyFont="1" applyBorder="1"/>
    <xf numFmtId="3" fontId="2" fillId="0" borderId="15" xfId="0" applyNumberFormat="1" applyFont="1" applyBorder="1"/>
    <xf numFmtId="3" fontId="2" fillId="0" borderId="16" xfId="0" applyNumberFormat="1" applyFont="1" applyBorder="1"/>
    <xf numFmtId="3" fontId="2" fillId="0" borderId="17" xfId="0" applyNumberFormat="1" applyFont="1" applyBorder="1"/>
    <xf numFmtId="3" fontId="2" fillId="0" borderId="18" xfId="0" applyNumberFormat="1" applyFont="1" applyBorder="1"/>
    <xf numFmtId="0" fontId="1" fillId="0" borderId="19" xfId="0" applyFont="1" applyBorder="1" applyAlignment="1">
      <alignment horizontal="center"/>
    </xf>
    <xf numFmtId="3" fontId="5" fillId="0" borderId="0" xfId="0" applyNumberFormat="1" applyFont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6" xfId="0" applyNumberFormat="1" applyFont="1" applyBorder="1"/>
    <xf numFmtId="3" fontId="6" fillId="0" borderId="10" xfId="0" applyNumberFormat="1" applyFont="1" applyBorder="1"/>
    <xf numFmtId="3" fontId="6" fillId="0" borderId="12" xfId="0" applyNumberFormat="1" applyFont="1" applyBorder="1"/>
    <xf numFmtId="0" fontId="7" fillId="0" borderId="0" xfId="0" applyFont="1"/>
    <xf numFmtId="3" fontId="7" fillId="0" borderId="0" xfId="0" applyNumberFormat="1" applyFont="1"/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75CE1-FD0F-4AB3-BCBE-20FDB699A466}">
  <dimension ref="B3:W44"/>
  <sheetViews>
    <sheetView showGridLines="0" tabSelected="1" zoomScale="80" zoomScaleNormal="80" workbookViewId="0"/>
  </sheetViews>
  <sheetFormatPr defaultRowHeight="15"/>
  <cols>
    <col min="2" max="2" width="33.42578125" style="3" customWidth="1"/>
    <col min="3" max="7" width="13.85546875" customWidth="1"/>
    <col min="8" max="8" width="13.85546875" style="1" customWidth="1"/>
    <col min="9" max="11" width="13.85546875" customWidth="1"/>
    <col min="12" max="13" width="13.85546875" style="1" customWidth="1"/>
    <col min="14" max="14" width="13.5703125" style="1" customWidth="1"/>
    <col min="15" max="23" width="13.5703125" customWidth="1"/>
  </cols>
  <sheetData>
    <row r="3" spans="2:23" ht="15.75" thickBot="1">
      <c r="B3" s="5" t="s">
        <v>16</v>
      </c>
      <c r="F3" s="21"/>
      <c r="G3" s="21"/>
      <c r="H3" s="21"/>
      <c r="I3" s="21"/>
      <c r="K3" s="21"/>
      <c r="L3" s="21"/>
      <c r="M3" s="21"/>
    </row>
    <row r="4" spans="2:23" ht="15.75" thickBot="1">
      <c r="B4" s="10" t="s">
        <v>15</v>
      </c>
      <c r="C4" s="11" t="s">
        <v>36</v>
      </c>
      <c r="D4" s="11" t="s">
        <v>37</v>
      </c>
      <c r="E4" s="11" t="s">
        <v>38</v>
      </c>
      <c r="F4" s="11" t="s">
        <v>32</v>
      </c>
      <c r="G4" s="11" t="s">
        <v>43</v>
      </c>
      <c r="H4" s="11" t="s">
        <v>33</v>
      </c>
      <c r="I4" s="11" t="s">
        <v>44</v>
      </c>
      <c r="J4" s="11" t="s">
        <v>39</v>
      </c>
      <c r="K4" s="11" t="s">
        <v>34</v>
      </c>
      <c r="L4" s="11" t="s">
        <v>45</v>
      </c>
      <c r="M4" s="11" t="s">
        <v>35</v>
      </c>
      <c r="N4" s="11" t="s">
        <v>48</v>
      </c>
      <c r="O4" s="11" t="s">
        <v>52</v>
      </c>
      <c r="P4" s="11" t="s">
        <v>50</v>
      </c>
      <c r="Q4" s="11" t="s">
        <v>53</v>
      </c>
      <c r="R4" s="11" t="s">
        <v>54</v>
      </c>
      <c r="S4" s="11" t="s">
        <v>55</v>
      </c>
      <c r="T4" s="11" t="s">
        <v>56</v>
      </c>
      <c r="U4" s="11" t="s">
        <v>59</v>
      </c>
      <c r="V4" s="11" t="s">
        <v>60</v>
      </c>
      <c r="W4" s="11" t="s">
        <v>61</v>
      </c>
    </row>
    <row r="5" spans="2:23">
      <c r="B5" s="14" t="s">
        <v>0</v>
      </c>
      <c r="C5" s="15">
        <v>44065.819000000003</v>
      </c>
      <c r="D5" s="15">
        <v>70302.2</v>
      </c>
      <c r="E5" s="15">
        <v>83935.535999999993</v>
      </c>
      <c r="F5" s="15">
        <v>25930</v>
      </c>
      <c r="G5" s="15">
        <v>26695</v>
      </c>
      <c r="H5" s="15">
        <v>26694</v>
      </c>
      <c r="I5" s="15">
        <v>24450</v>
      </c>
      <c r="J5" s="15">
        <v>103769</v>
      </c>
      <c r="K5" s="15">
        <v>30871</v>
      </c>
      <c r="L5" s="15">
        <v>46452</v>
      </c>
      <c r="M5" s="15">
        <v>54474</v>
      </c>
      <c r="N5" s="15">
        <v>48496</v>
      </c>
      <c r="O5" s="15">
        <v>180293</v>
      </c>
      <c r="P5" s="15">
        <v>50354</v>
      </c>
      <c r="Q5" s="15">
        <v>40238</v>
      </c>
      <c r="R5" s="15">
        <v>40329</v>
      </c>
      <c r="S5" s="15">
        <v>40564</v>
      </c>
      <c r="T5" s="15">
        <v>171485</v>
      </c>
      <c r="U5" s="15">
        <v>34917</v>
      </c>
      <c r="V5" s="15">
        <v>33749</v>
      </c>
      <c r="W5" s="15">
        <v>42583</v>
      </c>
    </row>
    <row r="6" spans="2:23">
      <c r="B6" s="7" t="s">
        <v>1</v>
      </c>
      <c r="C6" s="4">
        <v>23265.244999999999</v>
      </c>
      <c r="D6" s="4">
        <v>26515.649000000001</v>
      </c>
      <c r="E6" s="4">
        <v>19676.072</v>
      </c>
      <c r="F6" s="4">
        <v>11809</v>
      </c>
      <c r="G6" s="4">
        <v>11008</v>
      </c>
      <c r="H6" s="4">
        <v>7416</v>
      </c>
      <c r="I6" s="4">
        <v>7268.1292505157762</v>
      </c>
      <c r="J6" s="4">
        <v>37501.129250515776</v>
      </c>
      <c r="K6" s="4">
        <v>10603</v>
      </c>
      <c r="L6" s="4">
        <v>22823</v>
      </c>
      <c r="M6" s="4">
        <v>30230</v>
      </c>
      <c r="N6" s="4">
        <v>26367</v>
      </c>
      <c r="O6" s="4">
        <v>90023</v>
      </c>
      <c r="P6" s="4">
        <v>26081</v>
      </c>
      <c r="Q6" s="4">
        <v>20216</v>
      </c>
      <c r="R6" s="4">
        <v>20612</v>
      </c>
      <c r="S6" s="4">
        <v>19374</v>
      </c>
      <c r="T6" s="4">
        <v>86283</v>
      </c>
      <c r="U6" s="4">
        <v>12724</v>
      </c>
      <c r="V6" s="4">
        <v>12247</v>
      </c>
      <c r="W6" s="4">
        <v>15751</v>
      </c>
    </row>
    <row r="7" spans="2:23">
      <c r="B7" s="7" t="s">
        <v>2</v>
      </c>
      <c r="C7" s="4">
        <v>18636.8</v>
      </c>
      <c r="D7" s="4">
        <v>18452.835999999999</v>
      </c>
      <c r="E7" s="4">
        <v>5302.05</v>
      </c>
      <c r="F7" s="4">
        <v>8386</v>
      </c>
      <c r="G7" s="4">
        <v>9805</v>
      </c>
      <c r="H7" s="4">
        <v>4814</v>
      </c>
      <c r="I7" s="4">
        <v>2584</v>
      </c>
      <c r="J7" s="4">
        <v>25589</v>
      </c>
      <c r="K7" s="4">
        <v>6807</v>
      </c>
      <c r="L7" s="4">
        <v>16759</v>
      </c>
      <c r="M7" s="4">
        <v>22841</v>
      </c>
      <c r="N7" s="4">
        <v>15248</v>
      </c>
      <c r="O7" s="4">
        <v>61655</v>
      </c>
      <c r="P7" s="4">
        <v>13244</v>
      </c>
      <c r="Q7" s="4">
        <v>8127</v>
      </c>
      <c r="R7" s="4">
        <v>6501</v>
      </c>
      <c r="S7" s="4">
        <v>3206</v>
      </c>
      <c r="T7" s="4">
        <v>31078</v>
      </c>
      <c r="U7" s="4">
        <v>-1501</v>
      </c>
      <c r="V7" s="4">
        <v>-7386</v>
      </c>
      <c r="W7" s="4">
        <v>-1236</v>
      </c>
    </row>
    <row r="8" spans="2:23">
      <c r="B8" s="7" t="s">
        <v>3</v>
      </c>
      <c r="C8" s="4">
        <v>17845.882000000001</v>
      </c>
      <c r="D8" s="4">
        <v>19230.491999999998</v>
      </c>
      <c r="E8" s="4">
        <v>4851.7520000000004</v>
      </c>
      <c r="F8" s="4">
        <v>9481</v>
      </c>
      <c r="G8" s="4">
        <v>9576</v>
      </c>
      <c r="H8" s="4">
        <v>4646</v>
      </c>
      <c r="I8" s="4">
        <v>2954.9197011807628</v>
      </c>
      <c r="J8" s="4">
        <v>26657.919701180763</v>
      </c>
      <c r="K8" s="4">
        <v>8488</v>
      </c>
      <c r="L8" s="4">
        <v>14424</v>
      </c>
      <c r="M8" s="4">
        <v>26292</v>
      </c>
      <c r="N8" s="4">
        <v>15237</v>
      </c>
      <c r="O8" s="4">
        <v>64441</v>
      </c>
      <c r="P8" s="4">
        <v>15366</v>
      </c>
      <c r="Q8" s="4">
        <v>12409</v>
      </c>
      <c r="R8" s="4">
        <v>16941</v>
      </c>
      <c r="S8" s="4">
        <v>-14281</v>
      </c>
      <c r="T8" s="4">
        <v>30435</v>
      </c>
      <c r="U8" s="4">
        <v>-3231</v>
      </c>
      <c r="V8" s="4">
        <v>-8130</v>
      </c>
      <c r="W8" s="4">
        <v>803</v>
      </c>
    </row>
    <row r="9" spans="2:23">
      <c r="B9" s="7" t="s">
        <v>4</v>
      </c>
      <c r="C9" s="4">
        <v>14001.540999999999</v>
      </c>
      <c r="D9" s="4">
        <v>15908.54</v>
      </c>
      <c r="E9" s="4">
        <v>4828.2960000000003</v>
      </c>
      <c r="F9" s="4">
        <v>8683</v>
      </c>
      <c r="G9" s="4">
        <v>8589</v>
      </c>
      <c r="H9" s="4">
        <v>4556</v>
      </c>
      <c r="I9" s="4">
        <v>2751.3394441933451</v>
      </c>
      <c r="J9" s="4">
        <v>24579.339444193345</v>
      </c>
      <c r="K9" s="4">
        <v>7818</v>
      </c>
      <c r="L9" s="4">
        <v>13902</v>
      </c>
      <c r="M9" s="4">
        <v>24690</v>
      </c>
      <c r="N9" s="4">
        <v>14916</v>
      </c>
      <c r="O9" s="4">
        <v>61326</v>
      </c>
      <c r="P9" s="4">
        <v>13931</v>
      </c>
      <c r="Q9" s="4">
        <v>11549</v>
      </c>
      <c r="R9" s="4">
        <v>16653</v>
      </c>
      <c r="S9" s="4">
        <v>-20149</v>
      </c>
      <c r="T9" s="4">
        <v>21984</v>
      </c>
      <c r="U9" s="4">
        <v>-4294</v>
      </c>
      <c r="V9" s="4">
        <v>-8776</v>
      </c>
      <c r="W9" s="4">
        <v>-378</v>
      </c>
    </row>
    <row r="10" spans="2:23" ht="15.75" thickBot="1">
      <c r="B10" s="8" t="s">
        <v>5</v>
      </c>
      <c r="C10" s="9">
        <v>22328.098999999998</v>
      </c>
      <c r="D10" s="9">
        <v>22380.080999999998</v>
      </c>
      <c r="E10" s="9">
        <v>9789.4599999999991</v>
      </c>
      <c r="F10" s="9">
        <v>9774</v>
      </c>
      <c r="G10" s="9">
        <v>11455</v>
      </c>
      <c r="H10" s="9">
        <v>6305</v>
      </c>
      <c r="I10" s="9">
        <v>4406.4775865774282</v>
      </c>
      <c r="J10" s="9">
        <v>31940.477586577428</v>
      </c>
      <c r="K10" s="9">
        <v>9327</v>
      </c>
      <c r="L10" s="9">
        <v>19479</v>
      </c>
      <c r="M10" s="9">
        <v>26142</v>
      </c>
      <c r="N10" s="9">
        <v>18246</v>
      </c>
      <c r="O10" s="9">
        <v>73194</v>
      </c>
      <c r="P10" s="9">
        <v>16517</v>
      </c>
      <c r="Q10" s="9">
        <v>12458</v>
      </c>
      <c r="R10" s="9">
        <v>11336</v>
      </c>
      <c r="S10" s="9">
        <v>7885</v>
      </c>
      <c r="T10" s="9">
        <v>48196</v>
      </c>
      <c r="U10" s="9">
        <v>3006</v>
      </c>
      <c r="V10" s="9">
        <v>-2423</v>
      </c>
      <c r="W10" s="9">
        <f>W7+1017+3419+1273</f>
        <v>4473</v>
      </c>
    </row>
    <row r="11" spans="2:23" ht="30">
      <c r="B11" s="12" t="s">
        <v>11</v>
      </c>
      <c r="C11" s="16">
        <v>21805.499</v>
      </c>
      <c r="D11" s="16">
        <v>19693.800999999999</v>
      </c>
      <c r="E11" s="13">
        <v>1898.146</v>
      </c>
      <c r="F11" s="13">
        <v>5272</v>
      </c>
      <c r="G11" s="13">
        <v>-9945</v>
      </c>
      <c r="H11" s="13">
        <v>22144</v>
      </c>
      <c r="I11" s="13">
        <v>-1709</v>
      </c>
      <c r="J11" s="13">
        <v>15762</v>
      </c>
      <c r="K11" s="13">
        <v>6724</v>
      </c>
      <c r="L11" s="13">
        <v>10601</v>
      </c>
      <c r="M11" s="13">
        <v>18817</v>
      </c>
      <c r="N11" s="13">
        <v>23112</v>
      </c>
      <c r="O11" s="13">
        <v>59254</v>
      </c>
      <c r="P11" s="13">
        <v>16522</v>
      </c>
      <c r="Q11" s="13">
        <v>37017</v>
      </c>
      <c r="R11" s="13">
        <v>21189</v>
      </c>
      <c r="S11" s="13">
        <v>-15560</v>
      </c>
      <c r="T11" s="13">
        <v>59168</v>
      </c>
      <c r="U11" s="13">
        <v>25707</v>
      </c>
      <c r="V11" s="13">
        <v>6853</v>
      </c>
      <c r="W11" s="13">
        <v>-7612</v>
      </c>
    </row>
    <row r="12" spans="2:23" ht="30">
      <c r="B12" s="7" t="s">
        <v>12</v>
      </c>
      <c r="C12" s="17">
        <v>-4287.152</v>
      </c>
      <c r="D12" s="17">
        <v>-2490.7860000000001</v>
      </c>
      <c r="E12" s="4">
        <v>-3818.2779999999998</v>
      </c>
      <c r="F12" s="4">
        <v>-269</v>
      </c>
      <c r="G12" s="4">
        <v>-3256</v>
      </c>
      <c r="H12" s="4">
        <v>-2445</v>
      </c>
      <c r="I12" s="4">
        <v>-598</v>
      </c>
      <c r="J12" s="4">
        <v>-6568</v>
      </c>
      <c r="K12" s="4">
        <v>-1175</v>
      </c>
      <c r="L12" s="4">
        <v>-34940</v>
      </c>
      <c r="M12" s="4">
        <v>-14101</v>
      </c>
      <c r="N12" s="4">
        <v>-31701</v>
      </c>
      <c r="O12" s="4">
        <v>-81917</v>
      </c>
      <c r="P12" s="4">
        <v>-16253</v>
      </c>
      <c r="Q12" s="4">
        <v>-35327</v>
      </c>
      <c r="R12" s="4">
        <v>-32203</v>
      </c>
      <c r="S12" s="4">
        <v>-25187</v>
      </c>
      <c r="T12" s="4">
        <v>-108970</v>
      </c>
      <c r="U12" s="4">
        <v>-29792</v>
      </c>
      <c r="V12" s="4">
        <v>-38681</v>
      </c>
      <c r="W12" s="4">
        <v>-79651</v>
      </c>
    </row>
    <row r="13" spans="2:23" ht="30">
      <c r="B13" s="7" t="s">
        <v>13</v>
      </c>
      <c r="C13" s="17">
        <v>-642.12099999999998</v>
      </c>
      <c r="D13" s="17">
        <v>-857.61099999999999</v>
      </c>
      <c r="E13" s="4">
        <v>-5953.116</v>
      </c>
      <c r="F13" s="4">
        <v>-744</v>
      </c>
      <c r="G13" s="4">
        <v>4746</v>
      </c>
      <c r="H13" s="4">
        <v>10</v>
      </c>
      <c r="I13" s="4">
        <v>-1821</v>
      </c>
      <c r="J13" s="4">
        <v>2191</v>
      </c>
      <c r="K13" s="4">
        <v>100508</v>
      </c>
      <c r="L13" s="4">
        <v>28160</v>
      </c>
      <c r="M13" s="4">
        <v>-6444</v>
      </c>
      <c r="N13" s="4">
        <v>-3825</v>
      </c>
      <c r="O13" s="4">
        <v>118399</v>
      </c>
      <c r="P13" s="4">
        <v>-2114</v>
      </c>
      <c r="Q13" s="4">
        <v>-2614</v>
      </c>
      <c r="R13" s="4">
        <v>-10861</v>
      </c>
      <c r="S13" s="4">
        <v>-2283</v>
      </c>
      <c r="T13" s="4">
        <v>-17872</v>
      </c>
      <c r="U13" s="4">
        <v>-2481</v>
      </c>
      <c r="V13" s="4">
        <v>137026</v>
      </c>
      <c r="W13" s="4">
        <v>91190</v>
      </c>
    </row>
    <row r="14" spans="2:23">
      <c r="B14" s="7" t="s">
        <v>6</v>
      </c>
      <c r="C14" s="17">
        <v>16876.225999999999</v>
      </c>
      <c r="D14" s="17">
        <v>16345.404</v>
      </c>
      <c r="E14" s="4">
        <v>-7873.2470000000003</v>
      </c>
      <c r="F14" s="4">
        <v>4259</v>
      </c>
      <c r="G14" s="4">
        <v>-8455</v>
      </c>
      <c r="H14" s="4">
        <v>19709</v>
      </c>
      <c r="I14" s="4">
        <v>-4128</v>
      </c>
      <c r="J14" s="4">
        <v>11385</v>
      </c>
      <c r="K14" s="4">
        <v>106057</v>
      </c>
      <c r="L14" s="4">
        <v>3821</v>
      </c>
      <c r="M14" s="4">
        <v>-1728</v>
      </c>
      <c r="N14" s="4">
        <v>-12414</v>
      </c>
      <c r="O14" s="4">
        <v>95736</v>
      </c>
      <c r="P14" s="4">
        <v>-1845</v>
      </c>
      <c r="Q14" s="4">
        <v>-924</v>
      </c>
      <c r="R14" s="4">
        <v>-21875</v>
      </c>
      <c r="S14" s="4">
        <v>-43030</v>
      </c>
      <c r="T14" s="4">
        <v>-67674</v>
      </c>
      <c r="U14" s="4">
        <v>-6566</v>
      </c>
      <c r="V14" s="4">
        <v>105198</v>
      </c>
      <c r="W14" s="4">
        <v>3927</v>
      </c>
    </row>
    <row r="15" spans="2:23" ht="47.25" customHeight="1">
      <c r="B15" s="19" t="s">
        <v>19</v>
      </c>
      <c r="C15" s="17" t="s">
        <v>10</v>
      </c>
      <c r="D15" s="17" t="s">
        <v>10</v>
      </c>
      <c r="E15" s="20">
        <v>-132.72499999999999</v>
      </c>
      <c r="F15" s="20">
        <v>892</v>
      </c>
      <c r="G15" s="20">
        <v>-853</v>
      </c>
      <c r="H15" s="20">
        <v>482</v>
      </c>
      <c r="I15" s="20">
        <v>271</v>
      </c>
      <c r="J15" s="20">
        <v>792</v>
      </c>
      <c r="K15" s="20">
        <v>187</v>
      </c>
      <c r="L15" s="20">
        <v>-1022</v>
      </c>
      <c r="M15" s="20">
        <v>1164</v>
      </c>
      <c r="N15" s="20">
        <v>-265</v>
      </c>
      <c r="O15" s="20">
        <v>64</v>
      </c>
      <c r="P15" s="20">
        <v>520</v>
      </c>
      <c r="Q15" s="20">
        <v>-271</v>
      </c>
      <c r="R15" s="20">
        <v>1855</v>
      </c>
      <c r="S15" s="20">
        <v>-3549</v>
      </c>
      <c r="T15" s="20">
        <v>-1445</v>
      </c>
      <c r="U15" s="20">
        <v>-551</v>
      </c>
      <c r="V15" s="20">
        <v>-713</v>
      </c>
      <c r="W15" s="20">
        <v>4526</v>
      </c>
    </row>
    <row r="16" spans="2:23" ht="30" customHeight="1" thickBot="1">
      <c r="B16" s="37" t="s">
        <v>7</v>
      </c>
      <c r="C16" s="18">
        <v>20785.962</v>
      </c>
      <c r="D16" s="18">
        <v>37131.364999999998</v>
      </c>
      <c r="E16" s="9">
        <v>29125</v>
      </c>
      <c r="F16" s="9">
        <v>34276</v>
      </c>
      <c r="G16" s="9">
        <v>24968</v>
      </c>
      <c r="H16" s="9">
        <v>45159</v>
      </c>
      <c r="I16" s="9">
        <v>41302</v>
      </c>
      <c r="J16" s="9">
        <v>41302</v>
      </c>
      <c r="K16" s="9">
        <v>147546</v>
      </c>
      <c r="L16" s="9">
        <v>150345</v>
      </c>
      <c r="M16" s="9">
        <v>149781</v>
      </c>
      <c r="N16" s="9">
        <v>137102</v>
      </c>
      <c r="O16" s="9">
        <v>137102</v>
      </c>
      <c r="P16" s="9">
        <v>135777</v>
      </c>
      <c r="Q16" s="9">
        <v>134582</v>
      </c>
      <c r="R16" s="9">
        <v>114562</v>
      </c>
      <c r="S16" s="9">
        <v>67983</v>
      </c>
      <c r="T16" s="9">
        <v>67983</v>
      </c>
      <c r="U16" s="9">
        <v>60866</v>
      </c>
      <c r="V16" s="9">
        <v>165351</v>
      </c>
      <c r="W16" s="9">
        <v>173804</v>
      </c>
    </row>
    <row r="17" spans="2:23">
      <c r="B17" s="6" t="s">
        <v>17</v>
      </c>
      <c r="C17" s="2"/>
      <c r="D17" s="2"/>
      <c r="E17" s="2"/>
      <c r="F17" s="2"/>
      <c r="G17" s="2"/>
      <c r="I17" s="2"/>
      <c r="J17" s="2"/>
      <c r="O17" s="2"/>
      <c r="P17" s="2"/>
      <c r="Q17" s="2"/>
      <c r="R17" s="2"/>
      <c r="S17" s="2"/>
      <c r="T17" s="2"/>
    </row>
    <row r="18" spans="2:23">
      <c r="B18" s="6" t="s">
        <v>18</v>
      </c>
      <c r="O18" s="2"/>
      <c r="P18" s="2"/>
      <c r="Q18" s="2"/>
      <c r="R18" s="2"/>
      <c r="S18" s="2"/>
      <c r="T18" s="2"/>
    </row>
    <row r="19" spans="2:23">
      <c r="C19" s="1"/>
      <c r="D19" s="1"/>
      <c r="O19" s="2"/>
      <c r="P19" s="2"/>
      <c r="Q19" s="2"/>
      <c r="R19" s="2"/>
      <c r="S19" s="2"/>
      <c r="T19" s="2"/>
      <c r="U19" s="2"/>
      <c r="V19" s="2"/>
      <c r="W19" s="2"/>
    </row>
    <row r="20" spans="2:23">
      <c r="B20" s="6" t="s">
        <v>14</v>
      </c>
      <c r="O20" s="2"/>
      <c r="P20" s="2"/>
      <c r="Q20" s="2"/>
      <c r="R20" s="2"/>
      <c r="S20" s="2"/>
      <c r="T20" s="2"/>
      <c r="U20" s="2"/>
      <c r="V20" s="2"/>
      <c r="W20" s="2"/>
    </row>
    <row r="21" spans="2:23">
      <c r="H21"/>
      <c r="L21"/>
      <c r="M21"/>
      <c r="O21" s="2"/>
      <c r="P21" s="2"/>
      <c r="Q21" s="2"/>
      <c r="R21" s="2"/>
      <c r="S21" s="2"/>
      <c r="T21" s="2"/>
    </row>
    <row r="22" spans="2:23">
      <c r="H22"/>
      <c r="L22"/>
      <c r="M22"/>
      <c r="O22" s="2"/>
      <c r="P22" s="2"/>
      <c r="Q22" s="2"/>
      <c r="R22" s="2"/>
      <c r="S22" s="2"/>
      <c r="T22" s="2"/>
    </row>
    <row r="23" spans="2:23">
      <c r="B23"/>
      <c r="H23" s="2"/>
      <c r="K23" s="2"/>
      <c r="L23" s="2"/>
      <c r="M23" s="2"/>
      <c r="N23"/>
      <c r="O23" s="2"/>
      <c r="P23" s="2"/>
      <c r="Q23" s="2"/>
      <c r="R23" s="2"/>
      <c r="S23" s="2"/>
      <c r="T23" s="2"/>
    </row>
    <row r="24" spans="2:23">
      <c r="B24"/>
      <c r="H24"/>
      <c r="L24"/>
      <c r="M24"/>
      <c r="N24"/>
    </row>
    <row r="25" spans="2:23">
      <c r="B25"/>
      <c r="H25"/>
      <c r="L25"/>
      <c r="M25"/>
      <c r="N25"/>
      <c r="U25" s="35"/>
      <c r="V25" s="35"/>
      <c r="W25" s="35"/>
    </row>
    <row r="26" spans="2:23">
      <c r="B26"/>
      <c r="H26"/>
      <c r="L26"/>
      <c r="M26"/>
      <c r="N26"/>
      <c r="U26" s="36"/>
      <c r="V26" s="36"/>
      <c r="W26" s="36"/>
    </row>
    <row r="27" spans="2:23">
      <c r="F27" s="2"/>
      <c r="G27" s="2"/>
      <c r="H27" s="2"/>
      <c r="I27" s="2"/>
      <c r="J27" s="2"/>
      <c r="K27" s="2"/>
      <c r="L27" s="2"/>
      <c r="M27" s="2"/>
      <c r="U27" s="36"/>
      <c r="V27" s="36"/>
      <c r="W27" s="36"/>
    </row>
    <row r="28" spans="2:23">
      <c r="F28" s="2"/>
      <c r="G28" s="2"/>
      <c r="H28" s="2"/>
      <c r="I28" s="2"/>
      <c r="J28" s="2"/>
      <c r="K28" s="2"/>
      <c r="L28" s="2"/>
      <c r="M28" s="2"/>
    </row>
    <row r="31" spans="2:23">
      <c r="F31" s="2"/>
      <c r="G31" s="2"/>
      <c r="H31" s="2"/>
      <c r="I31" s="2"/>
      <c r="K31" s="2"/>
      <c r="L31" s="2"/>
      <c r="M31" s="2"/>
    </row>
    <row r="34" spans="10:23">
      <c r="J34" s="2"/>
      <c r="U34" s="2"/>
      <c r="V34" s="2"/>
      <c r="W34" s="2"/>
    </row>
    <row r="35" spans="10:23">
      <c r="J35" s="2"/>
    </row>
    <row r="36" spans="10:23">
      <c r="J36" s="2"/>
    </row>
    <row r="37" spans="10:23">
      <c r="J37" s="2"/>
    </row>
    <row r="38" spans="10:23">
      <c r="J38" s="2"/>
    </row>
    <row r="39" spans="10:23">
      <c r="J39" s="2"/>
    </row>
    <row r="40" spans="10:23">
      <c r="J40" s="2"/>
    </row>
    <row r="41" spans="10:23">
      <c r="J41" s="2"/>
    </row>
    <row r="42" spans="10:23">
      <c r="J42" s="2"/>
    </row>
    <row r="43" spans="10:23">
      <c r="J43" s="2"/>
    </row>
    <row r="44" spans="10:23">
      <c r="J44" s="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6A75-754A-43A8-8F87-4630D905DD8F}">
  <dimension ref="B3:Y44"/>
  <sheetViews>
    <sheetView showGridLines="0" zoomScale="80" zoomScaleNormal="80" workbookViewId="0"/>
  </sheetViews>
  <sheetFormatPr defaultColWidth="8.5703125" defaultRowHeight="15"/>
  <cols>
    <col min="2" max="2" width="33.42578125" style="3" customWidth="1"/>
    <col min="3" max="22" width="13.5703125" customWidth="1"/>
    <col min="23" max="23" width="13.7109375" customWidth="1"/>
    <col min="24" max="25" width="13.5703125" customWidth="1"/>
  </cols>
  <sheetData>
    <row r="3" spans="2:25" ht="15.75" thickBot="1">
      <c r="B3" s="5" t="s">
        <v>9</v>
      </c>
    </row>
    <row r="4" spans="2:25" ht="18" thickBot="1">
      <c r="B4" s="10" t="s">
        <v>15</v>
      </c>
      <c r="C4" s="11" t="s">
        <v>22</v>
      </c>
      <c r="D4" s="11" t="s">
        <v>23</v>
      </c>
      <c r="E4" s="11" t="s">
        <v>24</v>
      </c>
      <c r="F4" s="11" t="s">
        <v>25</v>
      </c>
      <c r="G4" s="22" t="s">
        <v>26</v>
      </c>
      <c r="H4" s="22" t="s">
        <v>28</v>
      </c>
      <c r="I4" s="22" t="s">
        <v>40</v>
      </c>
      <c r="J4" s="22" t="s">
        <v>29</v>
      </c>
      <c r="K4" s="11" t="s">
        <v>41</v>
      </c>
      <c r="L4" s="11" t="s">
        <v>27</v>
      </c>
      <c r="M4" s="11" t="s">
        <v>30</v>
      </c>
      <c r="N4" s="11" t="s">
        <v>42</v>
      </c>
      <c r="O4" s="11" t="s">
        <v>31</v>
      </c>
      <c r="P4" s="11" t="s">
        <v>48</v>
      </c>
      <c r="Q4" s="11" t="s">
        <v>49</v>
      </c>
      <c r="R4" s="22" t="s">
        <v>50</v>
      </c>
      <c r="S4" s="28" t="s">
        <v>51</v>
      </c>
      <c r="T4" s="28" t="s">
        <v>54</v>
      </c>
      <c r="U4" s="11" t="s">
        <v>57</v>
      </c>
      <c r="V4" s="11" t="s">
        <v>58</v>
      </c>
      <c r="W4" s="28" t="s">
        <v>59</v>
      </c>
      <c r="X4" s="11" t="s">
        <v>60</v>
      </c>
      <c r="Y4" s="11" t="s">
        <v>61</v>
      </c>
    </row>
    <row r="5" spans="2:25">
      <c r="B5" s="14" t="s">
        <v>0</v>
      </c>
      <c r="C5" s="15">
        <v>12235.30919</v>
      </c>
      <c r="D5" s="15">
        <v>17539.463760000002</v>
      </c>
      <c r="E5" s="15">
        <v>41348.75</v>
      </c>
      <c r="F5" s="15">
        <v>49846.652000000002</v>
      </c>
      <c r="G5" s="23">
        <v>47461.794999999998</v>
      </c>
      <c r="H5" s="23">
        <v>21446</v>
      </c>
      <c r="I5" s="23">
        <v>21979</v>
      </c>
      <c r="J5" s="23">
        <v>21342</v>
      </c>
      <c r="K5" s="15">
        <v>18761.454229999988</v>
      </c>
      <c r="L5" s="30">
        <v>83528.454229999988</v>
      </c>
      <c r="M5" s="15">
        <v>22009</v>
      </c>
      <c r="N5" s="15">
        <v>23825</v>
      </c>
      <c r="O5" s="15">
        <v>34846</v>
      </c>
      <c r="P5" s="15">
        <v>27145</v>
      </c>
      <c r="Q5" s="15">
        <v>107825</v>
      </c>
      <c r="R5" s="15">
        <v>27876</v>
      </c>
      <c r="S5" s="15">
        <v>30306</v>
      </c>
      <c r="T5" s="15">
        <v>31613</v>
      </c>
      <c r="U5" s="15">
        <v>30341</v>
      </c>
      <c r="V5" s="15">
        <v>120136</v>
      </c>
      <c r="W5" s="15">
        <v>27717</v>
      </c>
      <c r="X5" s="15">
        <v>26622</v>
      </c>
      <c r="Y5" s="15">
        <v>30526</v>
      </c>
    </row>
    <row r="6" spans="2:25">
      <c r="B6" s="7" t="s">
        <v>1</v>
      </c>
      <c r="C6" s="4">
        <v>846.35112000000004</v>
      </c>
      <c r="D6" s="4">
        <v>4703.0564800000002</v>
      </c>
      <c r="E6" s="4">
        <v>22121.166000000001</v>
      </c>
      <c r="F6" s="4">
        <v>22782.715</v>
      </c>
      <c r="G6" s="24">
        <v>12405.587</v>
      </c>
      <c r="H6" s="24">
        <v>11187</v>
      </c>
      <c r="I6" s="24">
        <v>9621</v>
      </c>
      <c r="J6" s="24">
        <v>10698</v>
      </c>
      <c r="K6" s="4">
        <v>8025.4913399999859</v>
      </c>
      <c r="L6" s="31">
        <v>39531.491339999986</v>
      </c>
      <c r="M6" s="4">
        <v>9222</v>
      </c>
      <c r="N6" s="4">
        <v>12659</v>
      </c>
      <c r="O6" s="4">
        <v>23103</v>
      </c>
      <c r="P6" s="4">
        <v>17406</v>
      </c>
      <c r="Q6" s="4">
        <v>62390</v>
      </c>
      <c r="R6" s="4">
        <v>17467</v>
      </c>
      <c r="S6" s="4">
        <v>18497</v>
      </c>
      <c r="T6" s="4">
        <v>19155</v>
      </c>
      <c r="U6" s="4">
        <v>14918</v>
      </c>
      <c r="V6" s="4">
        <v>70037</v>
      </c>
      <c r="W6" s="4">
        <v>11757</v>
      </c>
      <c r="X6" s="4">
        <v>6601</v>
      </c>
      <c r="Y6" s="4">
        <v>7913</v>
      </c>
    </row>
    <row r="7" spans="2:25">
      <c r="B7" s="7" t="s">
        <v>2</v>
      </c>
      <c r="C7" s="4">
        <v>1107.0459799999999</v>
      </c>
      <c r="D7" s="4">
        <v>5472.5304800000004</v>
      </c>
      <c r="E7" s="4">
        <v>17947.722000000002</v>
      </c>
      <c r="F7" s="4">
        <v>16290.898999999999</v>
      </c>
      <c r="G7" s="24">
        <v>2345.0590000000002</v>
      </c>
      <c r="H7" s="24">
        <v>8574</v>
      </c>
      <c r="I7" s="24">
        <v>8472</v>
      </c>
      <c r="J7" s="24">
        <v>8531</v>
      </c>
      <c r="K7" s="4">
        <v>4371</v>
      </c>
      <c r="L7" s="31">
        <v>29948</v>
      </c>
      <c r="M7" s="4">
        <v>3318</v>
      </c>
      <c r="N7" s="4">
        <v>8875</v>
      </c>
      <c r="O7" s="4">
        <v>18512</v>
      </c>
      <c r="P7" s="4">
        <v>10254</v>
      </c>
      <c r="Q7" s="4">
        <v>40959</v>
      </c>
      <c r="R7" s="4">
        <v>10381</v>
      </c>
      <c r="S7" s="4">
        <v>12673</v>
      </c>
      <c r="T7" s="4">
        <v>13385</v>
      </c>
      <c r="U7" s="4">
        <v>6226</v>
      </c>
      <c r="V7" s="4">
        <v>42665</v>
      </c>
      <c r="W7" s="4">
        <v>3775</v>
      </c>
      <c r="X7" s="4">
        <v>-4127</v>
      </c>
      <c r="Y7" s="4">
        <v>1847</v>
      </c>
    </row>
    <row r="8" spans="2:25">
      <c r="B8" s="7" t="s">
        <v>3</v>
      </c>
      <c r="C8" s="4">
        <v>3067.54277</v>
      </c>
      <c r="D8" s="4">
        <v>5339.0816100000002</v>
      </c>
      <c r="E8" s="4">
        <v>17233.297999999999</v>
      </c>
      <c r="F8" s="4">
        <v>17274.57</v>
      </c>
      <c r="G8" s="24">
        <v>2059.0250000000001</v>
      </c>
      <c r="H8" s="24">
        <v>9662</v>
      </c>
      <c r="I8" s="24">
        <v>8229</v>
      </c>
      <c r="J8" s="24">
        <v>8390</v>
      </c>
      <c r="K8" s="4">
        <v>4737</v>
      </c>
      <c r="L8" s="31">
        <v>31018</v>
      </c>
      <c r="M8" s="4">
        <v>4745</v>
      </c>
      <c r="N8" s="4">
        <v>7024</v>
      </c>
      <c r="O8" s="4">
        <v>22050</v>
      </c>
      <c r="P8" s="4">
        <v>10080</v>
      </c>
      <c r="Q8" s="4">
        <v>43899</v>
      </c>
      <c r="R8" s="4">
        <v>12934</v>
      </c>
      <c r="S8" s="4">
        <v>17242</v>
      </c>
      <c r="T8" s="4">
        <v>24125</v>
      </c>
      <c r="U8" s="4">
        <v>-9772</v>
      </c>
      <c r="V8" s="4">
        <v>44529</v>
      </c>
      <c r="W8" s="4">
        <v>2628</v>
      </c>
      <c r="X8" s="4">
        <v>-3732</v>
      </c>
      <c r="Y8" s="4">
        <v>3542</v>
      </c>
    </row>
    <row r="9" spans="2:25">
      <c r="B9" s="7" t="s">
        <v>4</v>
      </c>
      <c r="C9" s="4">
        <v>2820.13177</v>
      </c>
      <c r="D9" s="4">
        <v>4561.9706100000003</v>
      </c>
      <c r="E9" s="4">
        <v>13428.182000000001</v>
      </c>
      <c r="F9" s="4">
        <v>14402.066000000001</v>
      </c>
      <c r="G9" s="24">
        <v>2235.4430000000002</v>
      </c>
      <c r="H9" s="24">
        <v>8974</v>
      </c>
      <c r="I9" s="24">
        <v>7524</v>
      </c>
      <c r="J9" s="24">
        <v>7878</v>
      </c>
      <c r="K9" s="4">
        <v>4720</v>
      </c>
      <c r="L9" s="31">
        <v>29096</v>
      </c>
      <c r="M9" s="4">
        <v>4423</v>
      </c>
      <c r="N9" s="4">
        <v>7132</v>
      </c>
      <c r="O9" s="4">
        <v>20619</v>
      </c>
      <c r="P9" s="4">
        <v>9578</v>
      </c>
      <c r="Q9" s="4">
        <v>41752</v>
      </c>
      <c r="R9" s="4">
        <v>11640</v>
      </c>
      <c r="S9" s="4">
        <v>15923</v>
      </c>
      <c r="T9" s="4">
        <v>21749</v>
      </c>
      <c r="U9" s="4">
        <v>-6976</v>
      </c>
      <c r="V9" s="4">
        <v>42336</v>
      </c>
      <c r="W9" s="4">
        <v>1175</v>
      </c>
      <c r="X9" s="4">
        <v>-3760</v>
      </c>
      <c r="Y9" s="4">
        <v>2945</v>
      </c>
    </row>
    <row r="10" spans="2:25" ht="15.75" thickBot="1">
      <c r="B10" s="8" t="s">
        <v>5</v>
      </c>
      <c r="C10" s="9">
        <v>2079.62347</v>
      </c>
      <c r="D10" s="9">
        <v>6373.8674000000001</v>
      </c>
      <c r="E10" s="9">
        <v>21639.021000000001</v>
      </c>
      <c r="F10" s="9">
        <v>20218.144</v>
      </c>
      <c r="G10" s="25">
        <v>6737.7860000000001</v>
      </c>
      <c r="H10" s="25">
        <v>9962</v>
      </c>
      <c r="I10" s="25">
        <v>10120</v>
      </c>
      <c r="J10" s="25">
        <v>9917</v>
      </c>
      <c r="K10" s="9">
        <v>5830.4974699999875</v>
      </c>
      <c r="L10" s="32">
        <v>35829.497469999988</v>
      </c>
      <c r="M10" s="9">
        <v>5086</v>
      </c>
      <c r="N10" s="9">
        <v>10622</v>
      </c>
      <c r="O10" s="9">
        <v>20261</v>
      </c>
      <c r="P10" s="9">
        <v>12286</v>
      </c>
      <c r="Q10" s="9">
        <v>48255</v>
      </c>
      <c r="R10" s="9">
        <v>12515</v>
      </c>
      <c r="S10" s="9">
        <v>14952</v>
      </c>
      <c r="T10" s="9">
        <v>15561</v>
      </c>
      <c r="U10" s="9">
        <v>8319</v>
      </c>
      <c r="V10" s="9">
        <v>51347</v>
      </c>
      <c r="W10" s="9">
        <v>6453</v>
      </c>
      <c r="X10" s="9">
        <f>X7+383+1408+907+743</f>
        <v>-686</v>
      </c>
      <c r="Y10" s="9">
        <f>Y7+422+2742+908</f>
        <v>5919</v>
      </c>
    </row>
    <row r="11" spans="2:25" ht="30">
      <c r="B11" s="12" t="s">
        <v>11</v>
      </c>
      <c r="C11" s="16" t="s">
        <v>10</v>
      </c>
      <c r="D11" s="16" t="s">
        <v>10</v>
      </c>
      <c r="E11" s="13">
        <v>18713.777999999998</v>
      </c>
      <c r="F11" s="13">
        <v>13654.041999999999</v>
      </c>
      <c r="G11" s="26">
        <v>5739</v>
      </c>
      <c r="H11" s="26">
        <v>8468</v>
      </c>
      <c r="I11" s="26">
        <v>-4827</v>
      </c>
      <c r="J11" s="26">
        <v>14732</v>
      </c>
      <c r="K11" s="13">
        <v>692</v>
      </c>
      <c r="L11" s="33">
        <v>19065</v>
      </c>
      <c r="M11" s="13">
        <v>10795</v>
      </c>
      <c r="N11" s="13">
        <v>7975</v>
      </c>
      <c r="O11" s="13">
        <v>10469</v>
      </c>
      <c r="P11" s="13">
        <v>1039</v>
      </c>
      <c r="Q11" s="13">
        <v>30278</v>
      </c>
      <c r="R11" s="13">
        <v>11825</v>
      </c>
      <c r="S11" s="13">
        <v>14797</v>
      </c>
      <c r="T11" s="13">
        <v>26301</v>
      </c>
      <c r="U11" s="13">
        <v>125588</v>
      </c>
      <c r="V11" s="13">
        <v>178511</v>
      </c>
      <c r="W11" s="13">
        <v>35877</v>
      </c>
      <c r="X11" s="13">
        <v>12625</v>
      </c>
      <c r="Y11" s="13">
        <v>-16171</v>
      </c>
    </row>
    <row r="12" spans="2:25" ht="30">
      <c r="B12" s="7" t="s">
        <v>12</v>
      </c>
      <c r="C12" s="17" t="s">
        <v>10</v>
      </c>
      <c r="D12" s="17" t="s">
        <v>10</v>
      </c>
      <c r="E12" s="4">
        <v>-4286.01</v>
      </c>
      <c r="F12" s="4">
        <v>-2290.4250000000002</v>
      </c>
      <c r="G12" s="24">
        <v>-4800.5529999999999</v>
      </c>
      <c r="H12" s="24">
        <v>-2218</v>
      </c>
      <c r="I12" s="24">
        <v>-5207</v>
      </c>
      <c r="J12" s="24">
        <v>-2325</v>
      </c>
      <c r="K12" s="4">
        <v>-482</v>
      </c>
      <c r="L12" s="31">
        <v>-10232</v>
      </c>
      <c r="M12" s="4">
        <v>-22787</v>
      </c>
      <c r="N12" s="4">
        <v>-29923</v>
      </c>
      <c r="O12" s="4">
        <v>-5671</v>
      </c>
      <c r="P12" s="4">
        <v>-32378</v>
      </c>
      <c r="Q12" s="4">
        <v>-90759</v>
      </c>
      <c r="R12" s="4">
        <v>-3868</v>
      </c>
      <c r="S12" s="4">
        <v>-18458</v>
      </c>
      <c r="T12" s="4">
        <v>-14003</v>
      </c>
      <c r="U12" s="4">
        <v>-169384</v>
      </c>
      <c r="V12" s="4">
        <v>-205713</v>
      </c>
      <c r="W12" s="4">
        <v>-34017</v>
      </c>
      <c r="X12" s="4">
        <v>-43155</v>
      </c>
      <c r="Y12" s="4">
        <v>-89865</v>
      </c>
    </row>
    <row r="13" spans="2:25" ht="30">
      <c r="B13" s="7" t="s">
        <v>13</v>
      </c>
      <c r="C13" s="17" t="s">
        <v>10</v>
      </c>
      <c r="D13" s="17" t="s">
        <v>10</v>
      </c>
      <c r="E13" s="4">
        <v>-653.923</v>
      </c>
      <c r="F13" s="4">
        <v>-857.61199999999997</v>
      </c>
      <c r="G13" s="24">
        <v>-5953.116</v>
      </c>
      <c r="H13" s="24">
        <v>-745</v>
      </c>
      <c r="I13" s="24">
        <v>925</v>
      </c>
      <c r="J13" s="24">
        <v>1575</v>
      </c>
      <c r="K13" s="4">
        <v>-1805.3979299999996</v>
      </c>
      <c r="L13" s="31">
        <v>-50.397929999999505</v>
      </c>
      <c r="M13" s="4">
        <v>97666</v>
      </c>
      <c r="N13" s="4">
        <v>28704</v>
      </c>
      <c r="O13" s="4">
        <v>-6875</v>
      </c>
      <c r="P13" s="4">
        <v>-1283</v>
      </c>
      <c r="Q13" s="4">
        <v>118212</v>
      </c>
      <c r="R13" s="4">
        <v>-932</v>
      </c>
      <c r="S13" s="4">
        <v>-1633</v>
      </c>
      <c r="T13" s="4">
        <v>-9333</v>
      </c>
      <c r="U13" s="4">
        <v>-799</v>
      </c>
      <c r="V13" s="4">
        <v>-12697</v>
      </c>
      <c r="W13" s="4">
        <v>-1709</v>
      </c>
      <c r="X13" s="4">
        <v>132507</v>
      </c>
      <c r="Y13" s="4">
        <v>97568</v>
      </c>
    </row>
    <row r="14" spans="2:25">
      <c r="B14" s="7" t="s">
        <v>6</v>
      </c>
      <c r="C14" s="17" t="s">
        <v>10</v>
      </c>
      <c r="D14" s="17" t="s">
        <v>10</v>
      </c>
      <c r="E14" s="4">
        <v>13773.844999999999</v>
      </c>
      <c r="F14" s="4">
        <v>10506.004999999999</v>
      </c>
      <c r="G14" s="24">
        <v>5015</v>
      </c>
      <c r="H14" s="24">
        <v>5505</v>
      </c>
      <c r="I14" s="24">
        <v>-9109</v>
      </c>
      <c r="J14" s="24">
        <v>13982</v>
      </c>
      <c r="K14" s="4">
        <v>-1595</v>
      </c>
      <c r="L14" s="31">
        <v>8783</v>
      </c>
      <c r="M14" s="4">
        <v>85674</v>
      </c>
      <c r="N14" s="4">
        <v>6756</v>
      </c>
      <c r="O14" s="4">
        <v>-2077</v>
      </c>
      <c r="P14" s="4">
        <v>-32622</v>
      </c>
      <c r="Q14" s="4">
        <v>57731</v>
      </c>
      <c r="R14" s="4">
        <v>7025</v>
      </c>
      <c r="S14" s="4">
        <v>-5294</v>
      </c>
      <c r="T14" s="4">
        <v>2965</v>
      </c>
      <c r="U14" s="4">
        <v>-44595</v>
      </c>
      <c r="V14" s="4">
        <v>-39899</v>
      </c>
      <c r="W14" s="4">
        <v>151</v>
      </c>
      <c r="X14" s="4">
        <v>101977</v>
      </c>
      <c r="Y14" s="4">
        <v>-8468</v>
      </c>
    </row>
    <row r="15" spans="2:25" ht="48.75" customHeight="1">
      <c r="B15" s="19" t="s">
        <v>19</v>
      </c>
      <c r="C15" s="17" t="s">
        <v>10</v>
      </c>
      <c r="D15" s="17" t="s">
        <v>10</v>
      </c>
      <c r="E15" s="17" t="s">
        <v>10</v>
      </c>
      <c r="F15" s="17" t="s">
        <v>10</v>
      </c>
      <c r="G15" s="27">
        <v>-132</v>
      </c>
      <c r="H15" s="27">
        <v>892</v>
      </c>
      <c r="I15" s="27">
        <v>-720</v>
      </c>
      <c r="J15" s="27">
        <v>349</v>
      </c>
      <c r="K15" s="20">
        <v>271.28480000000002</v>
      </c>
      <c r="L15" s="34">
        <v>792.28480000000002</v>
      </c>
      <c r="M15" s="20">
        <v>187</v>
      </c>
      <c r="N15" s="20">
        <v>-1023</v>
      </c>
      <c r="O15" s="20">
        <v>1165</v>
      </c>
      <c r="P15" s="20">
        <v>-265</v>
      </c>
      <c r="Q15" s="20">
        <v>64</v>
      </c>
      <c r="R15" s="20">
        <v>520</v>
      </c>
      <c r="S15" s="20">
        <v>-270</v>
      </c>
      <c r="T15" s="20">
        <v>1854</v>
      </c>
      <c r="U15" s="4">
        <v>-3549</v>
      </c>
      <c r="V15" s="20">
        <v>-1445</v>
      </c>
      <c r="W15" s="20">
        <v>-551</v>
      </c>
      <c r="X15" s="20">
        <v>-713</v>
      </c>
      <c r="Y15" s="20">
        <v>4526</v>
      </c>
    </row>
    <row r="16" spans="2:25" ht="33.75" customHeight="1" thickBot="1">
      <c r="B16" s="8" t="s">
        <v>7</v>
      </c>
      <c r="C16" s="18" t="s">
        <v>10</v>
      </c>
      <c r="D16" s="18" t="s">
        <v>10</v>
      </c>
      <c r="E16" s="9">
        <v>17565.621999999999</v>
      </c>
      <c r="F16" s="9">
        <v>28071.628000000001</v>
      </c>
      <c r="G16" s="25">
        <v>22925.134999999998</v>
      </c>
      <c r="H16" s="25">
        <v>29762</v>
      </c>
      <c r="I16" s="25">
        <v>19933</v>
      </c>
      <c r="J16" s="25">
        <v>34264</v>
      </c>
      <c r="K16" s="9">
        <v>32940</v>
      </c>
      <c r="L16" s="32">
        <v>32940</v>
      </c>
      <c r="M16" s="9">
        <v>118801</v>
      </c>
      <c r="N16" s="9">
        <v>124534</v>
      </c>
      <c r="O16" s="9">
        <v>123622</v>
      </c>
      <c r="P16" s="9">
        <v>90735</v>
      </c>
      <c r="Q16" s="9">
        <v>90735</v>
      </c>
      <c r="R16" s="9">
        <v>98280</v>
      </c>
      <c r="S16" s="9">
        <v>92716</v>
      </c>
      <c r="T16" s="9">
        <v>97535</v>
      </c>
      <c r="U16" s="9">
        <v>49391</v>
      </c>
      <c r="V16" s="9">
        <v>49391</v>
      </c>
      <c r="W16" s="9">
        <v>48991</v>
      </c>
      <c r="X16" s="9">
        <v>150255</v>
      </c>
      <c r="Y16" s="9">
        <v>146313</v>
      </c>
    </row>
    <row r="17" spans="2:25">
      <c r="B17" s="6" t="s">
        <v>20</v>
      </c>
      <c r="C17" s="2"/>
      <c r="D17" s="2"/>
      <c r="E17" s="2"/>
      <c r="F17" s="2"/>
      <c r="G17" s="2"/>
      <c r="H17" s="2"/>
      <c r="I17" s="2"/>
      <c r="J17" s="2"/>
      <c r="K17" s="2"/>
      <c r="L17" s="29"/>
      <c r="M17" s="2"/>
      <c r="N17" s="2"/>
      <c r="O17" s="2"/>
    </row>
    <row r="18" spans="2:25">
      <c r="B18" s="6" t="s">
        <v>21</v>
      </c>
      <c r="K18" s="2"/>
    </row>
    <row r="19" spans="2:25">
      <c r="B19" s="6" t="s">
        <v>8</v>
      </c>
      <c r="C19" s="1"/>
      <c r="D19" s="1"/>
      <c r="K19" s="2"/>
      <c r="X19" s="2"/>
      <c r="Y19" s="2"/>
    </row>
    <row r="20" spans="2:25">
      <c r="B20" s="6" t="s">
        <v>46</v>
      </c>
      <c r="K20" s="2"/>
      <c r="X20" s="2"/>
      <c r="Y20" s="2"/>
    </row>
    <row r="21" spans="2:25">
      <c r="B21" s="6" t="s">
        <v>47</v>
      </c>
      <c r="K21" s="2"/>
    </row>
    <row r="22" spans="2:25">
      <c r="B22"/>
      <c r="K22" s="2"/>
    </row>
    <row r="23" spans="2:25">
      <c r="B23" s="6" t="s">
        <v>14</v>
      </c>
      <c r="K23" s="2"/>
      <c r="Q23" s="2"/>
      <c r="R23" s="2"/>
    </row>
    <row r="24" spans="2:25">
      <c r="K24" s="2"/>
      <c r="Q24" s="2"/>
      <c r="R24" s="2"/>
    </row>
    <row r="25" spans="2:25">
      <c r="K25" s="2"/>
      <c r="X25" s="35"/>
      <c r="Y25" s="35"/>
    </row>
    <row r="26" spans="2:25">
      <c r="K26" s="2"/>
      <c r="X26" s="36"/>
      <c r="Y26" s="36"/>
    </row>
    <row r="27" spans="2:25">
      <c r="H27" s="2"/>
      <c r="I27" s="2"/>
      <c r="J27" s="2"/>
      <c r="K27" s="2"/>
      <c r="L27" s="2"/>
      <c r="M27" s="2"/>
      <c r="N27" s="2"/>
      <c r="O27" s="2"/>
      <c r="W27" s="35"/>
      <c r="X27" s="36"/>
      <c r="Y27" s="36"/>
    </row>
    <row r="28" spans="2:25">
      <c r="H28" s="2"/>
      <c r="I28" s="2"/>
      <c r="J28" s="2"/>
      <c r="K28" s="2"/>
      <c r="L28" s="2"/>
      <c r="M28" s="2"/>
      <c r="N28" s="2"/>
      <c r="O28" s="2"/>
      <c r="W28" s="36"/>
    </row>
    <row r="29" spans="2:25">
      <c r="K29" s="2"/>
      <c r="W29" s="35"/>
    </row>
    <row r="30" spans="2:25">
      <c r="K30" s="2"/>
    </row>
    <row r="31" spans="2:25">
      <c r="K31" s="2"/>
      <c r="L31" s="2"/>
    </row>
    <row r="32" spans="2:25">
      <c r="K32" s="2"/>
      <c r="L32" s="2"/>
    </row>
    <row r="33" spans="8:25">
      <c r="L33" s="2"/>
    </row>
    <row r="34" spans="8:25">
      <c r="L34" s="2"/>
      <c r="X34" s="2"/>
      <c r="Y34" s="2"/>
    </row>
    <row r="35" spans="8:25">
      <c r="L35" s="2"/>
    </row>
    <row r="36" spans="8:25">
      <c r="L36" s="2"/>
    </row>
    <row r="37" spans="8:25">
      <c r="L37" s="2"/>
    </row>
    <row r="38" spans="8:25">
      <c r="L38" s="2"/>
    </row>
    <row r="39" spans="8:25">
      <c r="L39" s="2"/>
    </row>
    <row r="40" spans="8:25">
      <c r="L40" s="2"/>
    </row>
    <row r="41" spans="8:25">
      <c r="L41" s="2"/>
    </row>
    <row r="42" spans="8:25">
      <c r="L42" s="2"/>
    </row>
    <row r="44" spans="8:25">
      <c r="H44" s="2"/>
      <c r="I44" s="2"/>
      <c r="J44" s="2"/>
      <c r="K44" s="2"/>
      <c r="L44" s="2"/>
      <c r="M44" s="2"/>
      <c r="N44" s="2"/>
      <c r="O44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33E079C0AE4948AB1C54B71E33F5A1" ma:contentTypeVersion="0" ma:contentTypeDescription="Utwórz nowy dokument." ma:contentTypeScope="" ma:versionID="e6303e92cd98798e5168ef7ed7894af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b00d98852b347b71f623c4a95760b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0F7C22-F2A9-4FED-80F8-74B0D5EB1A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6E4F6-36A5-4B38-8E51-4319C2AFD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32071A-5857-4649-A7A2-E42D147B227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Grupa PL</vt:lpstr>
      <vt:lpstr>Jednostka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Zydziak</dc:creator>
  <cp:lastModifiedBy>Aleksander Ferenc</cp:lastModifiedBy>
  <dcterms:created xsi:type="dcterms:W3CDTF">2020-12-09T11:08:42Z</dcterms:created>
  <dcterms:modified xsi:type="dcterms:W3CDTF">2024-01-22T11:28:41Z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0x0101005733E079C0AE4948AB1C54B71E33F5A1</vt:lpwstr>
  </property>
</Properties>
</file>